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mo\Desktop\"/>
    </mc:Choice>
  </mc:AlternateContent>
  <bookViews>
    <workbookView xWindow="0" yWindow="0" windowWidth="23040" windowHeight="916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D4" i="1"/>
  <c r="D3" i="1"/>
  <c r="H2" i="1"/>
  <c r="H3" i="1" s="1"/>
  <c r="F2" i="1"/>
  <c r="E2" i="1"/>
  <c r="I2" i="1" s="1"/>
  <c r="K2" i="1" s="1"/>
  <c r="E3" i="1" l="1"/>
  <c r="I3" i="1" s="1"/>
  <c r="K3" i="1" s="1"/>
  <c r="F3" i="1" l="1"/>
  <c r="E4" i="1" l="1"/>
  <c r="I4" i="1" s="1"/>
  <c r="K4" i="1" s="1"/>
  <c r="F4" i="1" l="1"/>
  <c r="D5" i="1" s="1"/>
  <c r="E5" i="1" l="1"/>
  <c r="F5" i="1" s="1"/>
  <c r="D6" i="1" s="1"/>
  <c r="I5" i="1" l="1"/>
  <c r="K5" i="1" s="1"/>
  <c r="E6" i="1"/>
  <c r="I6" i="1" s="1"/>
  <c r="K6" i="1" s="1"/>
  <c r="F6" i="1" l="1"/>
  <c r="D7" i="1" s="1"/>
  <c r="E7" i="1" l="1"/>
  <c r="I7" i="1" s="1"/>
  <c r="K7" i="1" s="1"/>
  <c r="F7" i="1" l="1"/>
  <c r="D8" i="1" s="1"/>
  <c r="E8" i="1" s="1"/>
  <c r="I8" i="1" s="1"/>
  <c r="K8" i="1" s="1"/>
  <c r="F8" i="1" l="1"/>
  <c r="D9" i="1" s="1"/>
  <c r="E9" i="1" s="1"/>
  <c r="F9" i="1" s="1"/>
  <c r="D10" i="1" s="1"/>
  <c r="I9" i="1" l="1"/>
  <c r="K9" i="1" s="1"/>
  <c r="E10" i="1"/>
  <c r="I10" i="1" s="1"/>
  <c r="K10" i="1" s="1"/>
  <c r="F10" i="1" l="1"/>
  <c r="D11" i="1" s="1"/>
  <c r="E11" i="1" l="1"/>
  <c r="I11" i="1"/>
  <c r="K11" i="1" s="1"/>
  <c r="F11" i="1"/>
  <c r="D12" i="1" s="1"/>
  <c r="E12" i="1" l="1"/>
  <c r="I12" i="1" s="1"/>
  <c r="K12" i="1" s="1"/>
  <c r="F12" i="1"/>
  <c r="D13" i="1" s="1"/>
  <c r="E13" i="1" l="1"/>
  <c r="F13" i="1" s="1"/>
  <c r="D14" i="1" s="1"/>
  <c r="I13" i="1"/>
  <c r="K13" i="1" s="1"/>
  <c r="E14" i="1" l="1"/>
  <c r="I14" i="1" s="1"/>
  <c r="K14" i="1" s="1"/>
  <c r="F14" i="1" l="1"/>
  <c r="D15" i="1" s="1"/>
  <c r="E15" i="1" l="1"/>
  <c r="I15" i="1" s="1"/>
  <c r="K15" i="1" s="1"/>
  <c r="F15" i="1" l="1"/>
  <c r="D16" i="1" s="1"/>
  <c r="E16" i="1"/>
  <c r="F16" i="1" s="1"/>
  <c r="D17" i="1" s="1"/>
  <c r="I16" i="1" l="1"/>
  <c r="K16" i="1" s="1"/>
  <c r="E17" i="1"/>
  <c r="F17" i="1" s="1"/>
  <c r="D18" i="1" s="1"/>
  <c r="E18" i="1" l="1"/>
  <c r="F18" i="1" s="1"/>
  <c r="D19" i="1" s="1"/>
  <c r="I17" i="1"/>
  <c r="K17" i="1" s="1"/>
  <c r="E19" i="1" l="1"/>
  <c r="I19" i="1" s="1"/>
  <c r="K19" i="1" s="1"/>
  <c r="I18" i="1"/>
  <c r="K18" i="1" s="1"/>
  <c r="F19" i="1" l="1"/>
  <c r="D20" i="1" s="1"/>
  <c r="E20" i="1" l="1"/>
  <c r="F20" i="1" s="1"/>
  <c r="D21" i="1" s="1"/>
  <c r="I20" i="1"/>
  <c r="K20" i="1" s="1"/>
  <c r="E21" i="1" l="1"/>
  <c r="F21" i="1" s="1"/>
  <c r="D22" i="1" s="1"/>
  <c r="I21" i="1"/>
  <c r="K21" i="1" s="1"/>
  <c r="E22" i="1" l="1"/>
  <c r="F22" i="1" s="1"/>
  <c r="D23" i="1" s="1"/>
  <c r="I22" i="1"/>
  <c r="K22" i="1" s="1"/>
  <c r="E23" i="1" l="1"/>
  <c r="I23" i="1" s="1"/>
  <c r="K23" i="1" s="1"/>
  <c r="F23" i="1" l="1"/>
  <c r="D24" i="1" s="1"/>
  <c r="E24" i="1" l="1"/>
  <c r="F24" i="1" s="1"/>
  <c r="D25" i="1" s="1"/>
  <c r="I24" i="1"/>
  <c r="K24" i="1" s="1"/>
  <c r="E25" i="1" l="1"/>
  <c r="I25" i="1" s="1"/>
  <c r="K25" i="1" s="1"/>
  <c r="F25" i="1"/>
  <c r="D26" i="1" s="1"/>
  <c r="F26" i="1" l="1"/>
  <c r="D27" i="1" s="1"/>
  <c r="E26" i="1"/>
  <c r="I26" i="1"/>
  <c r="K26" i="1" s="1"/>
  <c r="E27" i="1" l="1"/>
  <c r="I27" i="1" s="1"/>
  <c r="K27" i="1" s="1"/>
  <c r="F27" i="1" l="1"/>
  <c r="D28" i="1" s="1"/>
  <c r="E28" i="1" l="1"/>
  <c r="I28" i="1" s="1"/>
  <c r="K28" i="1" s="1"/>
  <c r="F28" i="1" l="1"/>
  <c r="D29" i="1" s="1"/>
  <c r="E29" i="1" l="1"/>
  <c r="I29" i="1" s="1"/>
  <c r="K29" i="1" s="1"/>
  <c r="F29" i="1"/>
  <c r="D30" i="1" s="1"/>
  <c r="E30" i="1" l="1"/>
  <c r="F30" i="1" s="1"/>
  <c r="D31" i="1" s="1"/>
  <c r="I30" i="1" l="1"/>
  <c r="K30" i="1" s="1"/>
  <c r="E31" i="1"/>
  <c r="F31" i="1" s="1"/>
  <c r="D32" i="1" s="1"/>
  <c r="I31" i="1"/>
  <c r="K31" i="1" s="1"/>
  <c r="E32" i="1" l="1"/>
  <c r="F32" i="1" s="1"/>
  <c r="D33" i="1" s="1"/>
  <c r="I32" i="1"/>
  <c r="K32" i="1" s="1"/>
  <c r="E33" i="1" l="1"/>
  <c r="F33" i="1" s="1"/>
  <c r="D34" i="1" s="1"/>
  <c r="I33" i="1" l="1"/>
  <c r="K33" i="1" s="1"/>
  <c r="E34" i="1" l="1"/>
  <c r="I34" i="1" s="1"/>
  <c r="K34" i="1" s="1"/>
  <c r="F34" i="1" l="1"/>
  <c r="D35" i="1" s="1"/>
  <c r="E35" i="1" s="1"/>
  <c r="I35" i="1" l="1"/>
  <c r="K35" i="1" s="1"/>
  <c r="F35" i="1"/>
  <c r="D36" i="1" s="1"/>
  <c r="E36" i="1" s="1"/>
  <c r="I36" i="1" s="1"/>
  <c r="K36" i="1" s="1"/>
  <c r="F36" i="1" l="1"/>
  <c r="D37" i="1" s="1"/>
  <c r="E37" i="1" s="1"/>
  <c r="I37" i="1" s="1"/>
  <c r="K37" i="1" s="1"/>
  <c r="F37" i="1" l="1"/>
  <c r="D38" i="1" s="1"/>
  <c r="E38" i="1"/>
  <c r="F38" i="1" s="1"/>
  <c r="I38" i="1" l="1"/>
  <c r="K38" i="1" s="1"/>
</calcChain>
</file>

<file path=xl/sharedStrings.xml><?xml version="1.0" encoding="utf-8"?>
<sst xmlns="http://schemas.openxmlformats.org/spreadsheetml/2006/main" count="46" uniqueCount="46">
  <si>
    <t>Trimestre</t>
  </si>
  <si>
    <t>Porcentaje</t>
  </si>
  <si>
    <t>Invertido global</t>
  </si>
  <si>
    <t>Invertido real</t>
  </si>
  <si>
    <t>Acumulado</t>
  </si>
  <si>
    <t>P/G trimestral</t>
  </si>
  <si>
    <t>Múltiplos X</t>
  </si>
  <si>
    <t>1T 11</t>
  </si>
  <si>
    <t>2T 11</t>
  </si>
  <si>
    <t>3T 11</t>
  </si>
  <si>
    <t>4T 11</t>
  </si>
  <si>
    <t>1T 12</t>
  </si>
  <si>
    <t>1T 13</t>
  </si>
  <si>
    <t>1T 14</t>
  </si>
  <si>
    <t>1T 15</t>
  </si>
  <si>
    <t>1T 16</t>
  </si>
  <si>
    <t>2T 12</t>
  </si>
  <si>
    <t>3T 12</t>
  </si>
  <si>
    <t>4T 12</t>
  </si>
  <si>
    <t>2T 13</t>
  </si>
  <si>
    <t>3T 13</t>
  </si>
  <si>
    <t>4T 13</t>
  </si>
  <si>
    <t>2T 14</t>
  </si>
  <si>
    <t>3T 14</t>
  </si>
  <si>
    <t>4T 14</t>
  </si>
  <si>
    <t>2T 15</t>
  </si>
  <si>
    <t>3T 15</t>
  </si>
  <si>
    <t>4T 15</t>
  </si>
  <si>
    <t>Comparativa</t>
  </si>
  <si>
    <t>Porcentaje Total</t>
  </si>
  <si>
    <t>1T 07</t>
  </si>
  <si>
    <t>2T 07</t>
  </si>
  <si>
    <t>3T 07</t>
  </si>
  <si>
    <t>4T 07</t>
  </si>
  <si>
    <t>1T 08</t>
  </si>
  <si>
    <t>2T 08</t>
  </si>
  <si>
    <t>3T 08</t>
  </si>
  <si>
    <t>4T 08</t>
  </si>
  <si>
    <t>1T 09</t>
  </si>
  <si>
    <t>2T 09</t>
  </si>
  <si>
    <t>3T 09</t>
  </si>
  <si>
    <t>4T 09</t>
  </si>
  <si>
    <t>1T 10</t>
  </si>
  <si>
    <t>2T 10</t>
  </si>
  <si>
    <t>3T 10</t>
  </si>
  <si>
    <t>4T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</si>
</sst>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2" xfId="0" applyBorder="1"/>
    <xf numFmtId="9" fontId="0" fillId="0" borderId="0" xfId="1" applyFont="1" applyBorder="1"/>
    <xf numFmtId="0" fontId="0" fillId="0" borderId="0" xfId="0" applyBorder="1"/>
    <xf numFmtId="0" fontId="0" fillId="0" borderId="4" xfId="0" applyBorder="1"/>
    <xf numFmtId="9" fontId="0" fillId="0" borderId="5" xfId="1" applyFont="1" applyBorder="1"/>
    <xf numFmtId="0" fontId="0" fillId="0" borderId="5" xfId="0" applyBorder="1"/>
    <xf numFmtId="164" fontId="0" fillId="0" borderId="0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2" xfId="0" applyNumberFormat="1" applyBorder="1"/>
    <xf numFmtId="164" fontId="0" fillId="0" borderId="4" xfId="0" applyNumberFormat="1" applyBorder="1"/>
    <xf numFmtId="0" fontId="0" fillId="0" borderId="0" xfId="0" applyFill="1" applyBorder="1"/>
    <xf numFmtId="0" fontId="2" fillId="2" borderId="1" xfId="0" applyFont="1" applyFill="1" applyBorder="1" applyAlignment="1">
      <alignment horizontal="center"/>
    </xf>
    <xf numFmtId="10" fontId="0" fillId="0" borderId="7" xfId="0" applyNumberFormat="1" applyBorder="1"/>
    <xf numFmtId="10" fontId="0" fillId="0" borderId="8" xfId="0" applyNumberFormat="1" applyBorder="1"/>
    <xf numFmtId="0" fontId="0" fillId="0" borderId="0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10" workbookViewId="0">
      <selection activeCell="N14" sqref="N14"/>
    </sheetView>
  </sheetViews>
  <sheetFormatPr baseColWidth="10" defaultRowHeight="14.4" x14ac:dyDescent="0.3"/>
  <cols>
    <col min="1" max="1" width="10" customWidth="1"/>
    <col min="2" max="2" width="10.6640625" customWidth="1"/>
    <col min="3" max="3" width="12.44140625" customWidth="1"/>
    <col min="4" max="5" width="13.6640625" customWidth="1"/>
    <col min="6" max="6" width="11.5546875" customWidth="1"/>
    <col min="7" max="7" width="1.6640625" customWidth="1"/>
    <col min="8" max="8" width="15.5546875" customWidth="1"/>
    <col min="9" max="9" width="12.33203125" customWidth="1"/>
    <col min="10" max="10" width="1.6640625" customWidth="1"/>
    <col min="11" max="11" width="15.109375" customWidth="1"/>
    <col min="12" max="12" width="19.33203125" customWidth="1"/>
  </cols>
  <sheetData>
    <row r="1" spans="1:11" ht="15" thickBot="1" x14ac:dyDescent="0.35">
      <c r="A1" s="18" t="s">
        <v>0</v>
      </c>
      <c r="B1" s="19" t="s">
        <v>1</v>
      </c>
      <c r="C1" s="19" t="s">
        <v>6</v>
      </c>
      <c r="D1" s="19" t="s">
        <v>3</v>
      </c>
      <c r="E1" s="19" t="s">
        <v>5</v>
      </c>
      <c r="F1" s="20" t="s">
        <v>4</v>
      </c>
      <c r="G1" s="17"/>
      <c r="H1" s="18" t="s">
        <v>2</v>
      </c>
      <c r="I1" s="20" t="s">
        <v>28</v>
      </c>
      <c r="J1" s="3"/>
      <c r="K1" s="14" t="s">
        <v>29</v>
      </c>
    </row>
    <row r="2" spans="1:11" x14ac:dyDescent="0.3">
      <c r="A2" s="1" t="s">
        <v>30</v>
      </c>
      <c r="B2" s="2">
        <v>0.05</v>
      </c>
      <c r="C2" s="3">
        <v>1</v>
      </c>
      <c r="D2" s="7">
        <v>4500</v>
      </c>
      <c r="E2" s="7">
        <f t="shared" ref="E2:E17" si="0">D2*B2</f>
        <v>225</v>
      </c>
      <c r="F2" s="8">
        <f t="shared" ref="F2:F17" si="1">D2+E2</f>
        <v>4725</v>
      </c>
      <c r="G2" s="3"/>
      <c r="H2" s="11">
        <f>4500*C2</f>
        <v>4500</v>
      </c>
      <c r="I2" s="8">
        <f t="shared" ref="I2:I17" si="2">D2+E2</f>
        <v>4725</v>
      </c>
      <c r="J2" s="3"/>
      <c r="K2" s="15">
        <f>(I2-H2)/H2</f>
        <v>0.05</v>
      </c>
    </row>
    <row r="3" spans="1:11" ht="14.25" customHeight="1" x14ac:dyDescent="0.3">
      <c r="A3" s="1" t="s">
        <v>31</v>
      </c>
      <c r="B3" s="2">
        <v>-0.01</v>
      </c>
      <c r="C3" s="3">
        <v>1</v>
      </c>
      <c r="D3" s="7">
        <f>(4500*C3)+F2</f>
        <v>9225</v>
      </c>
      <c r="E3" s="7">
        <f t="shared" si="0"/>
        <v>-92.25</v>
      </c>
      <c r="F3" s="8">
        <f t="shared" si="1"/>
        <v>9132.75</v>
      </c>
      <c r="G3" s="3"/>
      <c r="H3" s="11">
        <f>(4500*C3)+H2</f>
        <v>9000</v>
      </c>
      <c r="I3" s="8">
        <f t="shared" si="2"/>
        <v>9132.75</v>
      </c>
      <c r="J3" s="3"/>
      <c r="K3" s="15">
        <f t="shared" ref="K3:K17" si="3">(I3-H3)/H3</f>
        <v>1.4749999999999999E-2</v>
      </c>
    </row>
    <row r="4" spans="1:11" x14ac:dyDescent="0.3">
      <c r="A4" s="1" t="s">
        <v>32</v>
      </c>
      <c r="B4" s="2">
        <v>0</v>
      </c>
      <c r="C4" s="3">
        <v>2</v>
      </c>
      <c r="D4" s="7">
        <f t="shared" ref="D4:D38" si="4">(4500*C4)+F3</f>
        <v>18132.75</v>
      </c>
      <c r="E4" s="7">
        <f t="shared" si="0"/>
        <v>0</v>
      </c>
      <c r="F4" s="8">
        <f t="shared" si="1"/>
        <v>18132.75</v>
      </c>
      <c r="G4" s="3"/>
      <c r="H4" s="11">
        <f t="shared" ref="H4:H38" si="5">(4500*C4)+H3</f>
        <v>18000</v>
      </c>
      <c r="I4" s="8">
        <f t="shared" si="2"/>
        <v>18132.75</v>
      </c>
      <c r="J4" s="3"/>
      <c r="K4" s="15">
        <f t="shared" si="3"/>
        <v>7.3749999999999996E-3</v>
      </c>
    </row>
    <row r="5" spans="1:11" x14ac:dyDescent="0.3">
      <c r="A5" s="1" t="s">
        <v>33</v>
      </c>
      <c r="B5" s="2">
        <v>-0.1</v>
      </c>
      <c r="C5" s="13">
        <v>1</v>
      </c>
      <c r="D5" s="7">
        <f t="shared" si="4"/>
        <v>22632.75</v>
      </c>
      <c r="E5" s="7">
        <f t="shared" si="0"/>
        <v>-2263.2750000000001</v>
      </c>
      <c r="F5" s="8">
        <f t="shared" si="1"/>
        <v>20369.474999999999</v>
      </c>
      <c r="G5" s="3"/>
      <c r="H5" s="11">
        <f t="shared" si="5"/>
        <v>22500</v>
      </c>
      <c r="I5" s="8">
        <f t="shared" si="2"/>
        <v>20369.474999999999</v>
      </c>
      <c r="J5" s="3"/>
      <c r="K5" s="15">
        <f t="shared" si="3"/>
        <v>-9.4690000000000066E-2</v>
      </c>
    </row>
    <row r="6" spans="1:11" x14ac:dyDescent="0.3">
      <c r="A6" s="1" t="s">
        <v>34</v>
      </c>
      <c r="B6" s="2">
        <v>0.02</v>
      </c>
      <c r="C6" s="13">
        <v>2</v>
      </c>
      <c r="D6" s="7">
        <f t="shared" si="4"/>
        <v>29369.474999999999</v>
      </c>
      <c r="E6" s="7">
        <f t="shared" si="0"/>
        <v>587.3895</v>
      </c>
      <c r="F6" s="8">
        <f t="shared" si="1"/>
        <v>29956.8645</v>
      </c>
      <c r="G6" s="3"/>
      <c r="H6" s="11">
        <f t="shared" si="5"/>
        <v>31500</v>
      </c>
      <c r="I6" s="8">
        <f t="shared" si="2"/>
        <v>29956.8645</v>
      </c>
      <c r="J6" s="3"/>
      <c r="K6" s="15">
        <f t="shared" si="3"/>
        <v>-4.8988428571428579E-2</v>
      </c>
    </row>
    <row r="7" spans="1:11" x14ac:dyDescent="0.3">
      <c r="A7" s="1" t="s">
        <v>35</v>
      </c>
      <c r="B7" s="2">
        <v>-0.09</v>
      </c>
      <c r="C7" s="13">
        <v>3</v>
      </c>
      <c r="D7" s="7">
        <f t="shared" si="4"/>
        <v>43456.864499999996</v>
      </c>
      <c r="E7" s="7">
        <f t="shared" si="0"/>
        <v>-3911.1178049999994</v>
      </c>
      <c r="F7" s="8">
        <f t="shared" si="1"/>
        <v>39545.746694999994</v>
      </c>
      <c r="G7" s="3"/>
      <c r="H7" s="11">
        <f t="shared" si="5"/>
        <v>45000</v>
      </c>
      <c r="I7" s="8">
        <f t="shared" si="2"/>
        <v>39545.746694999994</v>
      </c>
      <c r="J7" s="3"/>
      <c r="K7" s="15">
        <f t="shared" si="3"/>
        <v>-0.12120562900000012</v>
      </c>
    </row>
    <row r="8" spans="1:11" x14ac:dyDescent="0.3">
      <c r="A8" s="1" t="s">
        <v>36</v>
      </c>
      <c r="B8" s="2">
        <v>-0.27</v>
      </c>
      <c r="C8" s="13">
        <v>4</v>
      </c>
      <c r="D8" s="7">
        <f t="shared" si="4"/>
        <v>57545.746694999994</v>
      </c>
      <c r="E8" s="7">
        <f t="shared" si="0"/>
        <v>-15537.35160765</v>
      </c>
      <c r="F8" s="8">
        <f t="shared" si="1"/>
        <v>42008.395087349993</v>
      </c>
      <c r="G8" s="3"/>
      <c r="H8" s="11">
        <f t="shared" si="5"/>
        <v>63000</v>
      </c>
      <c r="I8" s="8">
        <f t="shared" si="2"/>
        <v>42008.395087349993</v>
      </c>
      <c r="J8" s="3"/>
      <c r="K8" s="15">
        <f t="shared" si="3"/>
        <v>-0.33320007797857154</v>
      </c>
    </row>
    <row r="9" spans="1:11" x14ac:dyDescent="0.3">
      <c r="A9" s="1" t="s">
        <v>37</v>
      </c>
      <c r="B9" s="2">
        <v>-0.11</v>
      </c>
      <c r="C9" s="13">
        <v>5</v>
      </c>
      <c r="D9" s="7">
        <f t="shared" si="4"/>
        <v>64508.395087349993</v>
      </c>
      <c r="E9" s="7">
        <f t="shared" si="0"/>
        <v>-7095.9234596084989</v>
      </c>
      <c r="F9" s="8">
        <f t="shared" si="1"/>
        <v>57412.471627741492</v>
      </c>
      <c r="G9" s="3"/>
      <c r="H9" s="11">
        <f t="shared" si="5"/>
        <v>85500</v>
      </c>
      <c r="I9" s="8">
        <f t="shared" si="2"/>
        <v>57412.471627741492</v>
      </c>
      <c r="J9" s="3"/>
      <c r="K9" s="15">
        <f t="shared" si="3"/>
        <v>-0.32850910376910536</v>
      </c>
    </row>
    <row r="10" spans="1:11" x14ac:dyDescent="0.3">
      <c r="A10" s="1" t="s">
        <v>38</v>
      </c>
      <c r="B10" s="2">
        <v>0.11</v>
      </c>
      <c r="C10" s="13">
        <v>6</v>
      </c>
      <c r="D10" s="7">
        <f t="shared" si="4"/>
        <v>84412.471627741499</v>
      </c>
      <c r="E10" s="7">
        <f t="shared" si="0"/>
        <v>9285.371879051565</v>
      </c>
      <c r="F10" s="8">
        <f t="shared" si="1"/>
        <v>93697.84350679307</v>
      </c>
      <c r="G10" s="3"/>
      <c r="H10" s="11">
        <f t="shared" si="5"/>
        <v>112500</v>
      </c>
      <c r="I10" s="8">
        <f t="shared" si="2"/>
        <v>93697.84350679307</v>
      </c>
      <c r="J10" s="3"/>
      <c r="K10" s="15">
        <f t="shared" si="3"/>
        <v>-0.16713027993961715</v>
      </c>
    </row>
    <row r="11" spans="1:11" x14ac:dyDescent="0.3">
      <c r="A11" s="1" t="s">
        <v>39</v>
      </c>
      <c r="B11" s="2">
        <v>0.12</v>
      </c>
      <c r="C11" s="13">
        <v>7</v>
      </c>
      <c r="D11" s="7">
        <f t="shared" si="4"/>
        <v>125197.84350679307</v>
      </c>
      <c r="E11" s="7">
        <f t="shared" si="0"/>
        <v>15023.741220815167</v>
      </c>
      <c r="F11" s="8">
        <f t="shared" si="1"/>
        <v>140221.58472760825</v>
      </c>
      <c r="G11" s="3"/>
      <c r="H11" s="11">
        <f t="shared" si="5"/>
        <v>144000</v>
      </c>
      <c r="I11" s="8">
        <f t="shared" si="2"/>
        <v>140221.58472760825</v>
      </c>
      <c r="J11" s="3"/>
      <c r="K11" s="15">
        <f t="shared" si="3"/>
        <v>-2.6238994947164935E-2</v>
      </c>
    </row>
    <row r="12" spans="1:11" x14ac:dyDescent="0.3">
      <c r="A12" s="1" t="s">
        <v>40</v>
      </c>
      <c r="B12" s="2">
        <v>0.09</v>
      </c>
      <c r="C12" s="13">
        <v>8</v>
      </c>
      <c r="D12" s="7">
        <f t="shared" si="4"/>
        <v>176221.58472760825</v>
      </c>
      <c r="E12" s="7">
        <f t="shared" si="0"/>
        <v>15859.942625484742</v>
      </c>
      <c r="F12" s="8">
        <f t="shared" si="1"/>
        <v>192081.527353093</v>
      </c>
      <c r="G12" s="3"/>
      <c r="H12" s="11">
        <f t="shared" si="5"/>
        <v>180000</v>
      </c>
      <c r="I12" s="8">
        <f t="shared" si="2"/>
        <v>192081.527353093</v>
      </c>
      <c r="J12" s="3"/>
      <c r="K12" s="15">
        <f t="shared" si="3"/>
        <v>6.7119596406072221E-2</v>
      </c>
    </row>
    <row r="13" spans="1:11" x14ac:dyDescent="0.3">
      <c r="A13" s="1" t="s">
        <v>41</v>
      </c>
      <c r="B13" s="2">
        <v>0.03</v>
      </c>
      <c r="C13" s="13">
        <v>1</v>
      </c>
      <c r="D13" s="7">
        <f t="shared" si="4"/>
        <v>196581.527353093</v>
      </c>
      <c r="E13" s="7">
        <f t="shared" si="0"/>
        <v>5897.4458205927895</v>
      </c>
      <c r="F13" s="8">
        <f t="shared" si="1"/>
        <v>202478.97317368578</v>
      </c>
      <c r="G13" s="3"/>
      <c r="H13" s="11">
        <f t="shared" si="5"/>
        <v>184500</v>
      </c>
      <c r="I13" s="8">
        <f t="shared" si="2"/>
        <v>202478.97317368578</v>
      </c>
      <c r="J13" s="3"/>
      <c r="K13" s="15">
        <f t="shared" si="3"/>
        <v>9.7447009071467638E-2</v>
      </c>
    </row>
    <row r="14" spans="1:11" x14ac:dyDescent="0.3">
      <c r="A14" s="1" t="s">
        <v>42</v>
      </c>
      <c r="B14" s="2">
        <v>0.01</v>
      </c>
      <c r="C14" s="13">
        <v>1</v>
      </c>
      <c r="D14" s="7">
        <f t="shared" si="4"/>
        <v>206978.97317368578</v>
      </c>
      <c r="E14" s="7">
        <f t="shared" si="0"/>
        <v>2069.7897317368579</v>
      </c>
      <c r="F14" s="8">
        <f t="shared" si="1"/>
        <v>209048.76290542263</v>
      </c>
      <c r="G14" s="3"/>
      <c r="H14" s="11">
        <f t="shared" si="5"/>
        <v>189000</v>
      </c>
      <c r="I14" s="8">
        <f t="shared" si="2"/>
        <v>209048.76290542263</v>
      </c>
      <c r="J14" s="3"/>
      <c r="K14" s="15">
        <f t="shared" si="3"/>
        <v>0.10607811061070173</v>
      </c>
    </row>
    <row r="15" spans="1:11" x14ac:dyDescent="0.3">
      <c r="A15" s="1" t="s">
        <v>43</v>
      </c>
      <c r="B15" s="2">
        <v>-0.03</v>
      </c>
      <c r="C15" s="13">
        <v>1</v>
      </c>
      <c r="D15" s="7">
        <f t="shared" si="4"/>
        <v>213548.76290542263</v>
      </c>
      <c r="E15" s="7">
        <f t="shared" si="0"/>
        <v>-6406.4628871626783</v>
      </c>
      <c r="F15" s="8">
        <f t="shared" si="1"/>
        <v>207142.30001825994</v>
      </c>
      <c r="G15" s="3"/>
      <c r="H15" s="11">
        <f t="shared" si="5"/>
        <v>193500</v>
      </c>
      <c r="I15" s="8">
        <f t="shared" si="2"/>
        <v>207142.30001825994</v>
      </c>
      <c r="J15" s="3"/>
      <c r="K15" s="15">
        <f t="shared" si="3"/>
        <v>7.0502842471627566E-2</v>
      </c>
    </row>
    <row r="16" spans="1:11" x14ac:dyDescent="0.3">
      <c r="A16" s="1" t="s">
        <v>44</v>
      </c>
      <c r="B16" s="2">
        <v>9.6100000000000005E-2</v>
      </c>
      <c r="C16" s="13">
        <v>2</v>
      </c>
      <c r="D16" s="7">
        <f t="shared" si="4"/>
        <v>216142.30001825994</v>
      </c>
      <c r="E16" s="7">
        <f t="shared" si="0"/>
        <v>20771.27503175478</v>
      </c>
      <c r="F16" s="8">
        <f t="shared" si="1"/>
        <v>236913.57505001471</v>
      </c>
      <c r="G16" s="3"/>
      <c r="H16" s="11">
        <f t="shared" si="5"/>
        <v>202500</v>
      </c>
      <c r="I16" s="8">
        <f t="shared" si="2"/>
        <v>236913.57505001471</v>
      </c>
      <c r="J16" s="3"/>
      <c r="K16" s="15">
        <f t="shared" si="3"/>
        <v>0.16994358049389982</v>
      </c>
    </row>
    <row r="17" spans="1:11" x14ac:dyDescent="0.3">
      <c r="A17" s="1" t="s">
        <v>45</v>
      </c>
      <c r="B17" s="2">
        <v>0.08</v>
      </c>
      <c r="C17" s="13">
        <v>1</v>
      </c>
      <c r="D17" s="7">
        <f t="shared" si="4"/>
        <v>241413.57505001471</v>
      </c>
      <c r="E17" s="7">
        <f t="shared" si="0"/>
        <v>19313.086004001176</v>
      </c>
      <c r="F17" s="8">
        <f t="shared" si="1"/>
        <v>260726.66105401589</v>
      </c>
      <c r="G17" s="3"/>
      <c r="H17" s="11">
        <f t="shared" si="5"/>
        <v>207000</v>
      </c>
      <c r="I17" s="8">
        <f t="shared" si="2"/>
        <v>260726.66105401589</v>
      </c>
      <c r="J17" s="3"/>
      <c r="K17" s="15">
        <f t="shared" si="3"/>
        <v>0.25954908721746806</v>
      </c>
    </row>
    <row r="18" spans="1:11" x14ac:dyDescent="0.3">
      <c r="A18" s="1" t="s">
        <v>7</v>
      </c>
      <c r="B18" s="2">
        <v>-1E-3</v>
      </c>
      <c r="C18" s="3">
        <v>1</v>
      </c>
      <c r="D18" s="7">
        <f t="shared" si="4"/>
        <v>265226.66105401586</v>
      </c>
      <c r="E18" s="7">
        <f t="shared" ref="E18:E38" si="6">D18*B18</f>
        <v>-265.22666105401584</v>
      </c>
      <c r="F18" s="8">
        <f t="shared" ref="F18:F38" si="7">D18+E18</f>
        <v>264961.43439296185</v>
      </c>
      <c r="G18" s="3"/>
      <c r="H18" s="11">
        <f t="shared" si="5"/>
        <v>211500</v>
      </c>
      <c r="I18" s="8">
        <f t="shared" ref="I18:I38" si="8">D18+E18</f>
        <v>264961.43439296185</v>
      </c>
      <c r="J18" s="3"/>
      <c r="K18" s="15">
        <f>(I18-H18)/H18</f>
        <v>0.25277273944662815</v>
      </c>
    </row>
    <row r="19" spans="1:11" x14ac:dyDescent="0.3">
      <c r="A19" s="1" t="s">
        <v>8</v>
      </c>
      <c r="B19" s="2">
        <v>-2.0899999999999998E-2</v>
      </c>
      <c r="C19" s="3">
        <v>2</v>
      </c>
      <c r="D19" s="7">
        <f t="shared" si="4"/>
        <v>273961.43439296185</v>
      </c>
      <c r="E19" s="7">
        <f t="shared" si="6"/>
        <v>-5725.7939788129024</v>
      </c>
      <c r="F19" s="8">
        <f t="shared" si="7"/>
        <v>268235.64041414892</v>
      </c>
      <c r="G19" s="3"/>
      <c r="H19" s="11">
        <f t="shared" si="5"/>
        <v>220500</v>
      </c>
      <c r="I19" s="8">
        <f t="shared" si="8"/>
        <v>268235.64041414892</v>
      </c>
      <c r="J19" s="3"/>
      <c r="K19" s="15">
        <f t="shared" ref="K19:K38" si="9">(I19-H19)/H19</f>
        <v>0.2164881651435325</v>
      </c>
    </row>
    <row r="20" spans="1:11" x14ac:dyDescent="0.3">
      <c r="A20" s="1" t="s">
        <v>9</v>
      </c>
      <c r="B20" s="2">
        <v>-6.7900000000000002E-2</v>
      </c>
      <c r="C20" s="3">
        <v>3</v>
      </c>
      <c r="D20" s="7">
        <f t="shared" si="4"/>
        <v>281735.64041414892</v>
      </c>
      <c r="E20" s="7">
        <f t="shared" si="6"/>
        <v>-19129.849984120712</v>
      </c>
      <c r="F20" s="8">
        <f t="shared" si="7"/>
        <v>262605.79043002822</v>
      </c>
      <c r="G20" s="3"/>
      <c r="H20" s="11">
        <f t="shared" si="5"/>
        <v>234000</v>
      </c>
      <c r="I20" s="8">
        <f t="shared" si="8"/>
        <v>262605.79043002822</v>
      </c>
      <c r="J20" s="3"/>
      <c r="K20" s="15">
        <f t="shared" si="9"/>
        <v>0.12224696764969327</v>
      </c>
    </row>
    <row r="21" spans="1:11" x14ac:dyDescent="0.3">
      <c r="A21" s="1" t="s">
        <v>10</v>
      </c>
      <c r="B21" s="2">
        <v>0.154</v>
      </c>
      <c r="C21" s="13">
        <v>4</v>
      </c>
      <c r="D21" s="7">
        <f t="shared" si="4"/>
        <v>280605.79043002822</v>
      </c>
      <c r="E21" s="7">
        <f t="shared" si="6"/>
        <v>43213.291726224343</v>
      </c>
      <c r="F21" s="8">
        <f t="shared" si="7"/>
        <v>323819.08215625258</v>
      </c>
      <c r="G21" s="3"/>
      <c r="H21" s="11">
        <f t="shared" si="5"/>
        <v>252000</v>
      </c>
      <c r="I21" s="8">
        <f t="shared" si="8"/>
        <v>323819.08215625258</v>
      </c>
      <c r="J21" s="3"/>
      <c r="K21" s="15">
        <f t="shared" si="9"/>
        <v>0.28499635776290705</v>
      </c>
    </row>
    <row r="22" spans="1:11" x14ac:dyDescent="0.3">
      <c r="A22" s="1" t="s">
        <v>11</v>
      </c>
      <c r="B22" s="2">
        <v>9.7000000000000003E-2</v>
      </c>
      <c r="C22" s="13">
        <v>1</v>
      </c>
      <c r="D22" s="7">
        <f t="shared" si="4"/>
        <v>328319.08215625258</v>
      </c>
      <c r="E22" s="7">
        <f t="shared" si="6"/>
        <v>31846.9509691565</v>
      </c>
      <c r="F22" s="8">
        <f t="shared" si="7"/>
        <v>360166.0331254091</v>
      </c>
      <c r="G22" s="3"/>
      <c r="H22" s="11">
        <f t="shared" si="5"/>
        <v>256500</v>
      </c>
      <c r="I22" s="8">
        <f t="shared" si="8"/>
        <v>360166.0331254091</v>
      </c>
      <c r="J22" s="3"/>
      <c r="K22" s="15">
        <f t="shared" si="9"/>
        <v>0.40415607456299846</v>
      </c>
    </row>
    <row r="23" spans="1:11" x14ac:dyDescent="0.3">
      <c r="A23" s="1" t="s">
        <v>16</v>
      </c>
      <c r="B23" s="2">
        <v>2.07E-2</v>
      </c>
      <c r="C23" s="13">
        <v>1</v>
      </c>
      <c r="D23" s="7">
        <f t="shared" si="4"/>
        <v>364666.0331254091</v>
      </c>
      <c r="E23" s="7">
        <f t="shared" si="6"/>
        <v>7548.5868856959678</v>
      </c>
      <c r="F23" s="8">
        <f t="shared" si="7"/>
        <v>372214.62001110509</v>
      </c>
      <c r="G23" s="3"/>
      <c r="H23" s="11">
        <f t="shared" si="5"/>
        <v>261000</v>
      </c>
      <c r="I23" s="8">
        <f t="shared" si="8"/>
        <v>372214.62001110509</v>
      </c>
      <c r="J23" s="3"/>
      <c r="K23" s="15">
        <f t="shared" si="9"/>
        <v>0.42610965521496202</v>
      </c>
    </row>
    <row r="24" spans="1:11" x14ac:dyDescent="0.3">
      <c r="A24" s="1" t="s">
        <v>17</v>
      </c>
      <c r="B24" s="2">
        <v>4.9500000000000002E-2</v>
      </c>
      <c r="C24" s="13">
        <v>1</v>
      </c>
      <c r="D24" s="7">
        <f t="shared" si="4"/>
        <v>376714.62001110509</v>
      </c>
      <c r="E24" s="7">
        <f t="shared" si="6"/>
        <v>18647.373690549703</v>
      </c>
      <c r="F24" s="8">
        <f t="shared" si="7"/>
        <v>395361.99370165478</v>
      </c>
      <c r="G24" s="3"/>
      <c r="H24" s="11">
        <f t="shared" si="5"/>
        <v>265500</v>
      </c>
      <c r="I24" s="8">
        <f t="shared" si="8"/>
        <v>395361.99370165478</v>
      </c>
      <c r="J24" s="3"/>
      <c r="K24" s="15">
        <f t="shared" si="9"/>
        <v>0.48912238682355846</v>
      </c>
    </row>
    <row r="25" spans="1:11" x14ac:dyDescent="0.3">
      <c r="A25" s="1" t="s">
        <v>18</v>
      </c>
      <c r="B25" s="2">
        <v>-2.8000000000000001E-2</v>
      </c>
      <c r="C25" s="13">
        <v>1</v>
      </c>
      <c r="D25" s="7">
        <f t="shared" si="4"/>
        <v>399861.99370165478</v>
      </c>
      <c r="E25" s="7">
        <f t="shared" si="6"/>
        <v>-11196.135823646335</v>
      </c>
      <c r="F25" s="8">
        <f t="shared" si="7"/>
        <v>388665.85787800845</v>
      </c>
      <c r="G25" s="3"/>
      <c r="H25" s="11">
        <f t="shared" si="5"/>
        <v>270000</v>
      </c>
      <c r="I25" s="8">
        <f t="shared" si="8"/>
        <v>388665.85787800845</v>
      </c>
      <c r="J25" s="3"/>
      <c r="K25" s="15">
        <f t="shared" si="9"/>
        <v>0.43950317732595723</v>
      </c>
    </row>
    <row r="26" spans="1:11" x14ac:dyDescent="0.3">
      <c r="A26" s="1" t="s">
        <v>12</v>
      </c>
      <c r="B26" s="2">
        <v>0.1336</v>
      </c>
      <c r="C26" s="13">
        <v>2</v>
      </c>
      <c r="D26" s="7">
        <f t="shared" si="4"/>
        <v>397665.85787800845</v>
      </c>
      <c r="E26" s="7">
        <f t="shared" si="6"/>
        <v>53128.158612501924</v>
      </c>
      <c r="F26" s="8">
        <f t="shared" si="7"/>
        <v>450794.01649051037</v>
      </c>
      <c r="G26" s="3"/>
      <c r="H26" s="11">
        <f t="shared" si="5"/>
        <v>279000</v>
      </c>
      <c r="I26" s="8">
        <f t="shared" si="8"/>
        <v>450794.01649051037</v>
      </c>
      <c r="J26" s="3"/>
      <c r="K26" s="15">
        <f t="shared" si="9"/>
        <v>0.61574916304842431</v>
      </c>
    </row>
    <row r="27" spans="1:11" x14ac:dyDescent="0.3">
      <c r="A27" s="1" t="s">
        <v>19</v>
      </c>
      <c r="B27" s="2">
        <v>1.6500000000000001E-2</v>
      </c>
      <c r="C27" s="13">
        <v>1</v>
      </c>
      <c r="D27" s="7">
        <f t="shared" si="4"/>
        <v>455294.01649051037</v>
      </c>
      <c r="E27" s="7">
        <f t="shared" si="6"/>
        <v>7512.3512720934214</v>
      </c>
      <c r="F27" s="8">
        <f t="shared" si="7"/>
        <v>462806.3677626038</v>
      </c>
      <c r="G27" s="3"/>
      <c r="H27" s="11">
        <f t="shared" si="5"/>
        <v>283500</v>
      </c>
      <c r="I27" s="8">
        <f t="shared" si="8"/>
        <v>462806.3677626038</v>
      </c>
      <c r="J27" s="3"/>
      <c r="K27" s="15">
        <f t="shared" si="9"/>
        <v>0.63247396036191816</v>
      </c>
    </row>
    <row r="28" spans="1:11" x14ac:dyDescent="0.3">
      <c r="A28" s="1" t="s">
        <v>20</v>
      </c>
      <c r="B28" s="2">
        <v>1.3299999999999999E-2</v>
      </c>
      <c r="C28" s="13">
        <v>1</v>
      </c>
      <c r="D28" s="7">
        <f t="shared" si="4"/>
        <v>467306.3677626038</v>
      </c>
      <c r="E28" s="7">
        <f t="shared" si="6"/>
        <v>6215.1746912426306</v>
      </c>
      <c r="F28" s="8">
        <f t="shared" si="7"/>
        <v>473521.54245384643</v>
      </c>
      <c r="G28" s="3"/>
      <c r="H28" s="11">
        <f t="shared" si="5"/>
        <v>288000</v>
      </c>
      <c r="I28" s="8">
        <f t="shared" si="8"/>
        <v>473521.54245384643</v>
      </c>
      <c r="J28" s="3"/>
      <c r="K28" s="15">
        <f t="shared" si="9"/>
        <v>0.64417202240918903</v>
      </c>
    </row>
    <row r="29" spans="1:11" x14ac:dyDescent="0.3">
      <c r="A29" s="1" t="s">
        <v>21</v>
      </c>
      <c r="B29" s="2">
        <v>8.4900000000000003E-2</v>
      </c>
      <c r="C29" s="13">
        <v>1</v>
      </c>
      <c r="D29" s="7">
        <f t="shared" si="4"/>
        <v>478021.54245384643</v>
      </c>
      <c r="E29" s="7">
        <f t="shared" si="6"/>
        <v>40584.028954331567</v>
      </c>
      <c r="F29" s="8">
        <f t="shared" si="7"/>
        <v>518605.57140817802</v>
      </c>
      <c r="G29" s="3"/>
      <c r="H29" s="11">
        <f t="shared" si="5"/>
        <v>292500</v>
      </c>
      <c r="I29" s="8">
        <f t="shared" si="8"/>
        <v>518605.57140817802</v>
      </c>
      <c r="J29" s="3"/>
      <c r="K29" s="15">
        <f t="shared" si="9"/>
        <v>0.77301050054077958</v>
      </c>
    </row>
    <row r="30" spans="1:11" x14ac:dyDescent="0.3">
      <c r="A30" s="1" t="s">
        <v>13</v>
      </c>
      <c r="B30" s="2">
        <v>1.7399999999999999E-2</v>
      </c>
      <c r="C30" s="13">
        <v>1</v>
      </c>
      <c r="D30" s="7">
        <f t="shared" si="4"/>
        <v>523105.57140817802</v>
      </c>
      <c r="E30" s="7">
        <f t="shared" si="6"/>
        <v>9102.0369425022964</v>
      </c>
      <c r="F30" s="8">
        <f t="shared" si="7"/>
        <v>532207.60835068033</v>
      </c>
      <c r="G30" s="3"/>
      <c r="H30" s="11">
        <f t="shared" si="5"/>
        <v>297000</v>
      </c>
      <c r="I30" s="8">
        <f t="shared" si="8"/>
        <v>532207.60835068033</v>
      </c>
      <c r="J30" s="3"/>
      <c r="K30" s="15">
        <f t="shared" si="9"/>
        <v>0.79194480926154986</v>
      </c>
    </row>
    <row r="31" spans="1:11" x14ac:dyDescent="0.3">
      <c r="A31" s="1" t="s">
        <v>22</v>
      </c>
      <c r="B31" s="2">
        <v>8.8900000000000007E-2</v>
      </c>
      <c r="C31" s="13">
        <v>1</v>
      </c>
      <c r="D31" s="7">
        <f t="shared" si="4"/>
        <v>536707.60835068033</v>
      </c>
      <c r="E31" s="7">
        <f t="shared" si="6"/>
        <v>47713.306382375486</v>
      </c>
      <c r="F31" s="8">
        <f t="shared" si="7"/>
        <v>584420.91473305586</v>
      </c>
      <c r="G31" s="3"/>
      <c r="H31" s="11">
        <f t="shared" si="5"/>
        <v>301500</v>
      </c>
      <c r="I31" s="8">
        <f t="shared" si="8"/>
        <v>584420.91473305586</v>
      </c>
      <c r="J31" s="3"/>
      <c r="K31" s="15">
        <f t="shared" si="9"/>
        <v>0.93837782664363467</v>
      </c>
    </row>
    <row r="32" spans="1:11" x14ac:dyDescent="0.3">
      <c r="A32" s="1" t="s">
        <v>23</v>
      </c>
      <c r="B32" s="2">
        <v>9.6100000000000005E-2</v>
      </c>
      <c r="C32" s="13">
        <v>1</v>
      </c>
      <c r="D32" s="7">
        <f t="shared" si="4"/>
        <v>588920.91473305586</v>
      </c>
      <c r="E32" s="7">
        <f t="shared" si="6"/>
        <v>56595.299905846674</v>
      </c>
      <c r="F32" s="8">
        <f t="shared" si="7"/>
        <v>645516.21463890257</v>
      </c>
      <c r="G32" s="3"/>
      <c r="H32" s="11">
        <f t="shared" si="5"/>
        <v>306000</v>
      </c>
      <c r="I32" s="8">
        <f t="shared" si="8"/>
        <v>645516.21463890257</v>
      </c>
      <c r="J32" s="3"/>
      <c r="K32" s="15">
        <f t="shared" si="9"/>
        <v>1.1095301131990281</v>
      </c>
    </row>
    <row r="33" spans="1:11" x14ac:dyDescent="0.3">
      <c r="A33" s="1" t="s">
        <v>24</v>
      </c>
      <c r="B33" s="2">
        <v>9.5000000000000001E-2</v>
      </c>
      <c r="C33" s="13">
        <v>1</v>
      </c>
      <c r="D33" s="7">
        <f t="shared" si="4"/>
        <v>650016.21463890257</v>
      </c>
      <c r="E33" s="7">
        <f t="shared" si="6"/>
        <v>61751.540390695744</v>
      </c>
      <c r="F33" s="8">
        <f t="shared" si="7"/>
        <v>711767.75502959837</v>
      </c>
      <c r="G33" s="3"/>
      <c r="H33" s="11">
        <f t="shared" si="5"/>
        <v>310500</v>
      </c>
      <c r="I33" s="8">
        <f t="shared" si="8"/>
        <v>711767.75502959837</v>
      </c>
      <c r="J33" s="3"/>
      <c r="K33" s="15">
        <f t="shared" si="9"/>
        <v>1.2923277134608644</v>
      </c>
    </row>
    <row r="34" spans="1:11" x14ac:dyDescent="0.3">
      <c r="A34" s="1" t="s">
        <v>14</v>
      </c>
      <c r="B34" s="2">
        <v>0.13719999999999999</v>
      </c>
      <c r="C34" s="13">
        <v>1</v>
      </c>
      <c r="D34" s="7">
        <f t="shared" si="4"/>
        <v>716267.75502959837</v>
      </c>
      <c r="E34" s="7">
        <f t="shared" si="6"/>
        <v>98271.935990060883</v>
      </c>
      <c r="F34" s="8">
        <f t="shared" si="7"/>
        <v>814539.69101965928</v>
      </c>
      <c r="G34" s="3"/>
      <c r="H34" s="11">
        <f t="shared" si="5"/>
        <v>315000</v>
      </c>
      <c r="I34" s="8">
        <f t="shared" si="8"/>
        <v>814539.69101965928</v>
      </c>
      <c r="J34" s="3"/>
      <c r="K34" s="15">
        <f t="shared" si="9"/>
        <v>1.5858402889512992</v>
      </c>
    </row>
    <row r="35" spans="1:11" x14ac:dyDescent="0.3">
      <c r="A35" s="1" t="s">
        <v>25</v>
      </c>
      <c r="B35" s="2">
        <v>-3.3500000000000002E-2</v>
      </c>
      <c r="C35" s="13">
        <v>1</v>
      </c>
      <c r="D35" s="7">
        <f t="shared" si="4"/>
        <v>819039.69101965928</v>
      </c>
      <c r="E35" s="7">
        <f t="shared" si="6"/>
        <v>-27437.829649158586</v>
      </c>
      <c r="F35" s="8">
        <f t="shared" si="7"/>
        <v>791601.86137050064</v>
      </c>
      <c r="G35" s="3"/>
      <c r="H35" s="11">
        <f t="shared" si="5"/>
        <v>319500</v>
      </c>
      <c r="I35" s="8">
        <f t="shared" si="8"/>
        <v>791601.86137050064</v>
      </c>
      <c r="J35" s="3"/>
      <c r="K35" s="15">
        <f t="shared" si="9"/>
        <v>1.4776271091408471</v>
      </c>
    </row>
    <row r="36" spans="1:11" x14ac:dyDescent="0.3">
      <c r="A36" s="1" t="s">
        <v>26</v>
      </c>
      <c r="B36" s="2">
        <v>-6.6299999999999998E-2</v>
      </c>
      <c r="C36" s="13">
        <v>2</v>
      </c>
      <c r="D36" s="7">
        <f t="shared" si="4"/>
        <v>800601.86137050064</v>
      </c>
      <c r="E36" s="7">
        <f t="shared" si="6"/>
        <v>-53079.903408864193</v>
      </c>
      <c r="F36" s="8">
        <f t="shared" si="7"/>
        <v>747521.95796163648</v>
      </c>
      <c r="G36" s="3"/>
      <c r="H36" s="11">
        <f t="shared" si="5"/>
        <v>328500</v>
      </c>
      <c r="I36" s="8">
        <f t="shared" si="8"/>
        <v>747521.95796163648</v>
      </c>
      <c r="J36" s="3"/>
      <c r="K36" s="15">
        <f t="shared" si="9"/>
        <v>1.2755615158649511</v>
      </c>
    </row>
    <row r="37" spans="1:11" x14ac:dyDescent="0.3">
      <c r="A37" s="1" t="s">
        <v>27</v>
      </c>
      <c r="B37" s="2">
        <v>9.9599999999999994E-2</v>
      </c>
      <c r="C37" s="13">
        <v>3</v>
      </c>
      <c r="D37" s="7">
        <f t="shared" si="4"/>
        <v>761021.95796163648</v>
      </c>
      <c r="E37" s="7">
        <f t="shared" si="6"/>
        <v>75797.787012978995</v>
      </c>
      <c r="F37" s="8">
        <f t="shared" si="7"/>
        <v>836819.74497461552</v>
      </c>
      <c r="G37" s="3"/>
      <c r="H37" s="11">
        <f t="shared" si="5"/>
        <v>342000</v>
      </c>
      <c r="I37" s="8">
        <f t="shared" si="8"/>
        <v>836819.74497461552</v>
      </c>
      <c r="J37" s="3"/>
      <c r="K37" s="15">
        <f t="shared" si="9"/>
        <v>1.4468413595748992</v>
      </c>
    </row>
    <row r="38" spans="1:11" ht="15" thickBot="1" x14ac:dyDescent="0.35">
      <c r="A38" s="4" t="s">
        <v>15</v>
      </c>
      <c r="B38" s="5">
        <v>-0.1459</v>
      </c>
      <c r="C38" s="6">
        <v>1</v>
      </c>
      <c r="D38" s="9">
        <f t="shared" si="4"/>
        <v>841319.74497461552</v>
      </c>
      <c r="E38" s="9">
        <f t="shared" si="6"/>
        <v>-122748.5507917964</v>
      </c>
      <c r="F38" s="10">
        <f t="shared" si="7"/>
        <v>718571.1941828191</v>
      </c>
      <c r="G38" s="3"/>
      <c r="H38" s="12">
        <f t="shared" si="5"/>
        <v>346500</v>
      </c>
      <c r="I38" s="10">
        <f t="shared" si="8"/>
        <v>718571.1941828191</v>
      </c>
      <c r="J38" s="3"/>
      <c r="K38" s="16">
        <f t="shared" si="9"/>
        <v>1.0737985402101562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mangrana</dc:creator>
  <cp:lastModifiedBy>victor monfort lloret</cp:lastModifiedBy>
  <cp:lastPrinted>2016-02-11T12:47:41Z</cp:lastPrinted>
  <dcterms:created xsi:type="dcterms:W3CDTF">2016-02-11T11:58:23Z</dcterms:created>
  <dcterms:modified xsi:type="dcterms:W3CDTF">2016-02-12T18:43:23Z</dcterms:modified>
</cp:coreProperties>
</file>